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<sst xmlns="http://schemas.openxmlformats.org/spreadsheetml/2006/main" count="35" uniqueCount="35">
  <si>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</si>
  <si>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ICN150</t>
  </si>
  <si>
    <t xml:space="preserve">Ud</t>
  </si>
  <si>
    <t xml:space="preserve">Unidad exterior de aire acondicionado, sistema aire-aire multi-split.</t>
  </si>
  <si>
    <r>
      <rPr>
        <sz val="8.25"/>
        <color rgb="FF000000"/>
        <rFont val="Arial"/>
        <family val="2"/>
      </rPr>
      <t xml:space="preserve">Unidad exterior de aire acondicionado, sistema aire-aire multi-split, bomba de calor, gama Sky Air, serie Alpha, modelo RZAG140NV1 "DAIKIN", para gas R-32, potencia frigorífica nominal 14 kW (temperatura de bulbo seco en el interior 27°C, temperatura de bulbo húmedo en el interior 19°C, temperatura de bulbo seco en el exterior 35°C), potencia calorífica nominal 16 kW (temperatura de bulbo seco en el interior 20°C, temperatura de bulbo seco en el exterior 7°C, temperatura de bulbo húmedo en el exterior 6°C), compresor swing, alimentación monofásica (230V/50Hz), caudal de aire en refrigeración 87 m³/min, caudal de aire en calefacción 87 m³/min, presión sonora en refrigeración 50 dBA, presión sonora en calefacción 52 dBA, potencia sonora 70 dBA, dimensiones 870x1100x460 mm, peso 95 kg, longitud máxima de tubería 85 m, diferencia máxima de altura entre la unidad exterior y la unidad interior 30 m. Incluso elementos antivibratorios y soportes de pared. El precio no incluye la canalización ni el cableado eléctrico de alimentación.</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</si>
  <si>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</si>
  <si>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</si>
  <si>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</si>
  <si>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</si>
  <si>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</si>
  <si>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</si>
  <si>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</si>
  <si>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mt42dai048d</t>
  </si>
  <si>
    <t xml:space="preserve">Ud</t>
  </si>
  <si>
    <t xml:space="preserve">Unidad exterior de aire acondicionado, sistema aire-aire multi-split, bomba de calor, gama Sky Air, serie Alpha, modelo RZAG140NV1 "DAIKIN", para gas R-32, potencia frigorífica nominal 14 kW (temperatura de bulbo seco en el interior 27°C, temperatura de bulbo húmedo en el interior 19°C, temperatura de bulbo seco en el exterior 35°C), potencia calorífica nominal 16 kW (temperatura de bulbo seco en el interior 20°C, temperatura de bulbo seco en el exterior 7°C, temperatura de bulbo húmedo en el exterior 6°C), compresor swing, alimentación monofásica (230V/50Hz), caudal de aire en refrigeración 87 m³/min, caudal de aire en calefacción 87 m³/min, presión sonora en refrigeración 50 dBA, presión sonora en calefacción 52 dBA, potencia sonora 70 dBA, dimensiones 870x1100x460 mm, peso 95 kg, longitud máxima de tubería 85 m, diferencia máxima de altura entre la unidad exterior y la unidad interior 30 m.</t>
  </si>
  <si>
    <t xml:space="preserve">mt42dai613a</t>
  </si>
  <si>
    <t xml:space="preserve">Ud</t>
  </si>
  <si>
    <t xml:space="preserve">Kit de distribución de tuberías, para la línea frigorífica de líquido y de gas, modelo KHRQ22M20TA "DAIKIN".</t>
  </si>
  <si>
    <t xml:space="preserve">mt42www085</t>
  </si>
  <si>
    <t xml:space="preserve">Ud</t>
  </si>
  <si>
    <t xml:space="preserve">Kit de soportes de pared, formado por juego de escuadras de 50x45 cm y cuatro amortiguadores de caucho, con sus tacos, tornillos, tuercas y arandelas correspondientes.</t>
  </si>
  <si>
    <t xml:space="preserve">Subtotal materiales:</t>
  </si>
  <si>
    <t xml:space="preserve">Mano de obra</t>
  </si>
  <si>
    <t xml:space="preserve">mo005</t>
  </si>
  <si>
    <t xml:space="preserve">h</t>
  </si>
  <si>
    <t xml:space="preserve">Oficial 1ª instalador de climatización.</t>
  </si>
  <si>
    <t xml:space="preserve">mo104</t>
  </si>
  <si>
    <t xml:space="preserve">h</t>
  </si>
  <si>
    <t xml:space="preserve">Ayudante instalador de climatización.</t>
  </si>
  <si>
    <t xml:space="preserve">Subtotal mano de obra:</t>
  </si>
  <si>
    <t xml:space="preserve">Costes directos complementarios</t>
  </si>
  <si>
    <t xml:space="preserve">%</t>
  </si>
  <si>
    <t xml:space="preserve">Costes directos complementarios</t>
  </si>
  <si>
    <t xml:space="preserve">Coste de mantenimiento decenal: 1.926,31€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</si>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</sst>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7.48" customWidth="1"/>
    <col min="4" max="4" width="71.06" customWidth="1"/>
    <col min="5" max="5" width="13.26" customWidth="1"/>
    <col min="6" max="6" width="11.56"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29.00" thickBot="1" customHeight="1">
      <c r="A10" s="1" t="s">
        <v>12</v>
      </c>
      <c r="B10" s="1"/>
      <c r="C10" s="10" t="s">
        <v>13</v>
      </c>
      <c r="D10" s="1" t="s">
        <v>14</v>
      </c>
      <c r="E10" s="11">
        <v>1</v>
      </c>
      <c r="F10" s="12">
        <v>5151</v>
      </c>
      <c r="G10" s="12">
        <f ca="1">ROUND(INDIRECT(ADDRESS(ROW()+(0), COLUMN()+(-2), 1))*INDIRECT(ADDRESS(ROW()+(0), COLUMN()+(-1), 1)), 2)</f>
        <v>5151</v>
      </c>
    </row>
    <row r="11" spans="1:7" ht="24.00" thickBot="1" customHeight="1">
      <c r="A11" s="1" t="s">
        <v>15</v>
      </c>
      <c r="B11" s="1"/>
      <c r="C11" s="10" t="s">
        <v>16</v>
      </c>
      <c r="D11" s="1" t="s">
        <v>17</v>
      </c>
      <c r="E11" s="11">
        <v>1</v>
      </c>
      <c r="F11" s="12">
        <v>179</v>
      </c>
      <c r="G11" s="12">
        <f ca="1">ROUND(INDIRECT(ADDRESS(ROW()+(0), COLUMN()+(-2), 1))*INDIRECT(ADDRESS(ROW()+(0), COLUMN()+(-1), 1)), 2)</f>
        <v>179</v>
      </c>
    </row>
    <row r="12" spans="1:7" ht="34.50" thickBot="1" customHeight="1">
      <c r="A12" s="1" t="s">
        <v>18</v>
      </c>
      <c r="B12" s="1"/>
      <c r="C12" s="10" t="s">
        <v>19</v>
      </c>
      <c r="D12" s="1" t="s">
        <v>20</v>
      </c>
      <c r="E12" s="13">
        <v>1</v>
      </c>
      <c r="F12" s="14">
        <v>18.9</v>
      </c>
      <c r="G12" s="14">
        <f ca="1">ROUND(INDIRECT(ADDRESS(ROW()+(0), COLUMN()+(-2), 1))*INDIRECT(ADDRESS(ROW()+(0), COLUMN()+(-1), 1)), 2)</f>
        <v>18.9</v>
      </c>
    </row>
    <row r="13" spans="1:7" ht="13.50" thickBot="1" customHeight="1">
      <c r="A13" s="15"/>
      <c r="B13" s="15"/>
      <c r="C13" s="15"/>
      <c r="D13" s="15"/>
      <c r="E13" s="9" t="s">
        <v>21</v>
      </c>
      <c r="F13" s="9"/>
      <c r="G13" s="17">
        <f ca="1">ROUND(SUM(INDIRECT(ADDRESS(ROW()+(-1), COLUMN()+(0), 1)),INDIRECT(ADDRESS(ROW()+(-2), COLUMN()+(0), 1)),INDIRECT(ADDRESS(ROW()+(-3), COLUMN()+(0), 1))), 2)</f>
        <v>5348.9</v>
      </c>
    </row>
    <row r="14" spans="1:7" ht="13.50" thickBot="1" customHeight="1">
      <c r="A14" s="15">
        <v>2</v>
      </c>
      <c r="B14" s="15"/>
      <c r="C14" s="15"/>
      <c r="D14" s="18" t="s">
        <v>22</v>
      </c>
      <c r="E14" s="18"/>
      <c r="F14" s="15"/>
      <c r="G14" s="15"/>
    </row>
    <row r="15" spans="1:7" ht="13.50" thickBot="1" customHeight="1">
      <c r="A15" s="1" t="s">
        <v>23</v>
      </c>
      <c r="B15" s="1"/>
      <c r="C15" s="10" t="s">
        <v>24</v>
      </c>
      <c r="D15" s="1" t="s">
        <v>25</v>
      </c>
      <c r="E15" s="11">
        <v>1.073</v>
      </c>
      <c r="F15" s="12">
        <v>22.74</v>
      </c>
      <c r="G15" s="12">
        <f ca="1">ROUND(INDIRECT(ADDRESS(ROW()+(0), COLUMN()+(-2), 1))*INDIRECT(ADDRESS(ROW()+(0), COLUMN()+(-1), 1)), 2)</f>
        <v>24.4</v>
      </c>
    </row>
    <row r="16" spans="1:7" ht="13.50" thickBot="1" customHeight="1">
      <c r="A16" s="1" t="s">
        <v>26</v>
      </c>
      <c r="B16" s="1"/>
      <c r="C16" s="10" t="s">
        <v>27</v>
      </c>
      <c r="D16" s="1" t="s">
        <v>28</v>
      </c>
      <c r="E16" s="13">
        <v>1.073</v>
      </c>
      <c r="F16" s="14">
        <v>20.98</v>
      </c>
      <c r="G16" s="14">
        <f ca="1">ROUND(INDIRECT(ADDRESS(ROW()+(0), COLUMN()+(-2), 1))*INDIRECT(ADDRESS(ROW()+(0), COLUMN()+(-1), 1)), 2)</f>
        <v>22.51</v>
      </c>
    </row>
    <row r="17" spans="1:7" ht="13.50" thickBot="1" customHeight="1">
      <c r="A17" s="15"/>
      <c r="B17" s="15"/>
      <c r="C17" s="15"/>
      <c r="D17" s="15"/>
      <c r="E17" s="9" t="s">
        <v>29</v>
      </c>
      <c r="F17" s="9"/>
      <c r="G17" s="17">
        <f ca="1">ROUND(SUM(INDIRECT(ADDRESS(ROW()+(-1), COLUMN()+(0), 1)),INDIRECT(ADDRESS(ROW()+(-2), COLUMN()+(0), 1))), 2)</f>
        <v>46.91</v>
      </c>
    </row>
    <row r="18" spans="1:7" ht="13.50" thickBot="1" customHeight="1">
      <c r="A18" s="15">
        <v>3</v>
      </c>
      <c r="B18" s="15"/>
      <c r="C18" s="15"/>
      <c r="D18" s="18" t="s">
        <v>30</v>
      </c>
      <c r="E18" s="18"/>
      <c r="F18" s="15"/>
      <c r="G18" s="15"/>
    </row>
    <row r="19" spans="1:7" ht="13.50" thickBot="1" customHeight="1">
      <c r="A19" s="19"/>
      <c r="B19" s="19"/>
      <c r="C19" s="20" t="s">
        <v>31</v>
      </c>
      <c r="D19" s="19" t="s">
        <v>32</v>
      </c>
      <c r="E19" s="13">
        <v>2</v>
      </c>
      <c r="F19" s="14">
        <f ca="1">ROUND(SUM(INDIRECT(ADDRESS(ROW()+(-2), COLUMN()+(1), 1)),INDIRECT(ADDRESS(ROW()+(-6), COLUMN()+(1), 1))), 2)</f>
        <v>5395.81</v>
      </c>
      <c r="G19" s="14">
        <f ca="1">ROUND(INDIRECT(ADDRESS(ROW()+(0), COLUMN()+(-2), 1))*INDIRECT(ADDRESS(ROW()+(0), COLUMN()+(-1), 1))/100, 2)</f>
        <v>107.92</v>
      </c>
    </row>
    <row r="20" spans="1:7" ht="13.50" thickBot="1" customHeight="1">
      <c r="A20" s="21" t="s">
        <v>33</v>
      </c>
      <c r="B20" s="21"/>
      <c r="C20" s="22"/>
      <c r="D20" s="23"/>
      <c r="E20" s="24" t="s">
        <v>34</v>
      </c>
      <c r="F20" s="25"/>
      <c r="G20" s="26">
        <f ca="1">ROUND(SUM(INDIRECT(ADDRESS(ROW()+(-1), COLUMN()+(0), 1)),INDIRECT(ADDRESS(ROW()+(-3), COLUMN()+(0), 1)),INDIRECT(ADDRESS(ROW()+(-7), COLUMN()+(0), 1))), 2)</f>
        <v>5503.73</v>
      </c>
    </row>
  </sheetData>
  <mergeCells count="22">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A17:B17"/>
    <mergeCell ref="E17:F17"/>
    <mergeCell ref="A18:B18"/>
    <mergeCell ref="D18:E18"/>
    <mergeCell ref="A19:B19"/>
    <mergeCell ref="A20:D20"/>
    <mergeCell ref="E20:F20"/>
  </mergeCells>
  <pageMargins left="0.147638" right="0.147638" top="0.206693" bottom="0.206693" header="0.0" footer="0.0"/>
  <pageSetup paperSize="9" orientation="portrait"/>
  <rowBreaks count="0" manualBreakCount="0">
    </rowBreaks>
</worksheet>
</file>