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<sst xmlns="http://schemas.openxmlformats.org/spreadsheetml/2006/main" count="41" uniqueCount="41">
  <si>
    <t xml:space="preserve"/>
  </si>
  <si>
    <t xml:space="preserve">ICV072</t>
  </si>
  <si>
    <t xml:space="preserve">Ud</t>
  </si>
  <si>
    <t xml:space="preserve">Unidad interior, sistema aire-agua multi-split</t>
  </si>
  <si>
    <r>
      <rPr>
        <sz val="8.25"/>
        <color rgb="FF000000"/>
        <rFont val="Arial"/>
        <family val="2"/>
      </rPr>
      <t xml:space="preserve">Unidad interior para sistema multi-split, para calefacción, serie Altherma R Flex HW, modelo EKHBRD011ADV17 "DAIKIN", potencia calorífica 11 kW, para gas R-410A y R-134a, dimensiones 705x600x695 mm, presión sonora en modo normal/silencioso: 43/40 dBA, peso 144 kg, diámetro de conexión de la tubería de líquido 3/8", diámetro de conexión de la tubería de gas 5/8", índice de capacidad 100, rango de temperatura de salida de agua para calefacción desde 25 hasta 80°C, rango de temperatura de salida de agua para producción de A.C.S. desde 45 hasta 75°C. Regulación: cronotermostato vía cable a 3 hilos, modelo EKRTWA. Totalmente montado, conexionado y puesto en marcha por la empresa instaladora para la comprobación de su correcto funcionamiento.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</si>
  <si>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</si>
  <si>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</si>
  <si>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</si>
  <si>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</si>
  <si>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</si>
  <si>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</si>
  <si>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</si>
  <si>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mt42dai370g</t>
  </si>
  <si>
    <t xml:space="preserve">Ud</t>
  </si>
  <si>
    <t xml:space="preserve">Unidad interior para sistema multi-split, para calefacción, serie Altherma R Flex HW, modelo EKHBRD011ADV17 "DAIKIN", potencia calorífica 11 kW, para gas R-410A y R-134a, dimensiones 705x600x695 mm, presión sonora en modo normal/silencioso: 43/40 dBA, peso 144 kg, diámetro de conexión de la tubería de líquido 3/8", diámetro de conexión de la tubería de gas 5/8", índice de capacidad 100, rango de temperatura de salida de agua para calefacción desde 25 hasta 80°C, rango de temperatura de salida de agua para producción de A.C.S. desde 45 hasta 75°C.</t>
  </si>
  <si>
    <t xml:space="preserve">mt42dai364e</t>
  </si>
  <si>
    <t xml:space="preserve">Ud</t>
  </si>
  <si>
    <t xml:space="preserve">Interacumulador de A.C.S. de 200 l, de acero inoxidable, de dimensiones 1335x600x695 mm, peso 70 kg, clase de eficiencia energética en A.C.S. B, modelo EKHTS200AC "DAIKIN", apilable sobre la unidad interior.</t>
  </si>
  <si>
    <t xml:space="preserve">mt42dai516b</t>
  </si>
  <si>
    <t xml:space="preserve">Ud</t>
  </si>
  <si>
    <t xml:space="preserve">Cronotermostato vía cable a 3 hilos, modelo EKRTWA "DAIKIN", alimentación a pilas.</t>
  </si>
  <si>
    <t xml:space="preserve">mt37sve010d</t>
  </si>
  <si>
    <t xml:space="preserve">Ud</t>
  </si>
  <si>
    <t xml:space="preserve">Válvula de esfera de latón niquelado para roscar de 1".</t>
  </si>
  <si>
    <t xml:space="preserve">mt37sve010e</t>
  </si>
  <si>
    <t xml:space="preserve">Ud</t>
  </si>
  <si>
    <t xml:space="preserve">Válvula de esfera de latón niquelado para roscar de 1 1/4".</t>
  </si>
  <si>
    <t xml:space="preserve">Subtotal materiales:</t>
  </si>
  <si>
    <t xml:space="preserve">Mano de obra</t>
  </si>
  <si>
    <t xml:space="preserve">mo005</t>
  </si>
  <si>
    <t xml:space="preserve">h</t>
  </si>
  <si>
    <t xml:space="preserve">Oficial 1ª instalador de climatización.</t>
  </si>
  <si>
    <t xml:space="preserve">mo104</t>
  </si>
  <si>
    <t xml:space="preserve">h</t>
  </si>
  <si>
    <t xml:space="preserve">Ayudante instalador de climatización.</t>
  </si>
  <si>
    <t xml:space="preserve">Subtotal mano de obra:</t>
  </si>
  <si>
    <t xml:space="preserve">Costes directos complementarios</t>
  </si>
  <si>
    <t xml:space="preserve">%</t>
  </si>
  <si>
    <t xml:space="preserve">Costes directos complementarios</t>
  </si>
  <si>
    <t xml:space="preserve">Coste de mantenimiento decenal: 5.342,04€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</si>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</sst>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4.76" customWidth="1"/>
    <col min="3" max="3" width="1.36" customWidth="1"/>
    <col min="4" max="4" width="6.29" customWidth="1"/>
    <col min="5" max="5" width="72.08" customWidth="1"/>
    <col min="6" max="6" width="13.26" customWidth="1"/>
    <col min="7" max="7" width="11.56"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76.50" thickBot="1" customHeight="1">
      <c r="A10" s="1" t="s">
        <v>12</v>
      </c>
      <c r="B10" s="1"/>
      <c r="C10" s="10" t="s">
        <v>13</v>
      </c>
      <c r="D10" s="10"/>
      <c r="E10" s="1" t="s">
        <v>14</v>
      </c>
      <c r="F10" s="11">
        <v>1</v>
      </c>
      <c r="G10" s="12">
        <v>5587</v>
      </c>
      <c r="H10" s="12">
        <f ca="1">ROUND(INDIRECT(ADDRESS(ROW()+(0), COLUMN()+(-2), 1))*INDIRECT(ADDRESS(ROW()+(0), COLUMN()+(-1), 1)), 2)</f>
        <v>5587</v>
      </c>
    </row>
    <row r="11" spans="1:8" ht="34.50" thickBot="1" customHeight="1">
      <c r="A11" s="1" t="s">
        <v>15</v>
      </c>
      <c r="B11" s="1"/>
      <c r="C11" s="10" t="s">
        <v>16</v>
      </c>
      <c r="D11" s="10"/>
      <c r="E11" s="1" t="s">
        <v>17</v>
      </c>
      <c r="F11" s="11">
        <v>1</v>
      </c>
      <c r="G11" s="12">
        <v>2243</v>
      </c>
      <c r="H11" s="12">
        <f ca="1">ROUND(INDIRECT(ADDRESS(ROW()+(0), COLUMN()+(-2), 1))*INDIRECT(ADDRESS(ROW()+(0), COLUMN()+(-1), 1)), 2)</f>
        <v>2243</v>
      </c>
    </row>
    <row r="12" spans="1:8" ht="13.50" thickBot="1" customHeight="1">
      <c r="A12" s="1" t="s">
        <v>18</v>
      </c>
      <c r="B12" s="1"/>
      <c r="C12" s="10" t="s">
        <v>19</v>
      </c>
      <c r="D12" s="10"/>
      <c r="E12" s="1" t="s">
        <v>20</v>
      </c>
      <c r="F12" s="11">
        <v>1</v>
      </c>
      <c r="G12" s="12">
        <v>173</v>
      </c>
      <c r="H12" s="12">
        <f ca="1">ROUND(INDIRECT(ADDRESS(ROW()+(0), COLUMN()+(-2), 1))*INDIRECT(ADDRESS(ROW()+(0), COLUMN()+(-1), 1)), 2)</f>
        <v>173</v>
      </c>
    </row>
    <row r="13" spans="1:8" ht="13.50" thickBot="1" customHeight="1">
      <c r="A13" s="1" t="s">
        <v>21</v>
      </c>
      <c r="B13" s="1"/>
      <c r="C13" s="10" t="s">
        <v>22</v>
      </c>
      <c r="D13" s="10"/>
      <c r="E13" s="1" t="s">
        <v>23</v>
      </c>
      <c r="F13" s="11">
        <v>6</v>
      </c>
      <c r="G13" s="12">
        <v>12.15</v>
      </c>
      <c r="H13" s="12">
        <f ca="1">ROUND(INDIRECT(ADDRESS(ROW()+(0), COLUMN()+(-2), 1))*INDIRECT(ADDRESS(ROW()+(0), COLUMN()+(-1), 1)), 2)</f>
        <v>72.9</v>
      </c>
    </row>
    <row r="14" spans="1:8" ht="13.50" thickBot="1" customHeight="1">
      <c r="A14" s="1" t="s">
        <v>24</v>
      </c>
      <c r="B14" s="1"/>
      <c r="C14" s="10" t="s">
        <v>25</v>
      </c>
      <c r="D14" s="10"/>
      <c r="E14" s="1" t="s">
        <v>26</v>
      </c>
      <c r="F14" s="13">
        <v>2</v>
      </c>
      <c r="G14" s="14">
        <v>16.78</v>
      </c>
      <c r="H14" s="14">
        <f ca="1">ROUND(INDIRECT(ADDRESS(ROW()+(0), COLUMN()+(-2), 1))*INDIRECT(ADDRESS(ROW()+(0), COLUMN()+(-1), 1)), 2)</f>
        <v>33.56</v>
      </c>
    </row>
    <row r="15" spans="1:8" ht="13.50" thickBot="1" customHeight="1">
      <c r="A15" s="15"/>
      <c r="B15" s="15"/>
      <c r="C15" s="15"/>
      <c r="D15" s="15"/>
      <c r="E15" s="15"/>
      <c r="F15" s="9" t="s">
        <v>27</v>
      </c>
      <c r="G15" s="9"/>
      <c r="H15" s="17">
        <f ca="1">ROUND(SUM(INDIRECT(ADDRESS(ROW()+(-1), COLUMN()+(0), 1)),INDIRECT(ADDRESS(ROW()+(-2), COLUMN()+(0), 1)),INDIRECT(ADDRESS(ROW()+(-3), COLUMN()+(0), 1)),INDIRECT(ADDRESS(ROW()+(-4), COLUMN()+(0), 1)),INDIRECT(ADDRESS(ROW()+(-5), COLUMN()+(0), 1))), 2)</f>
        <v>8109.46</v>
      </c>
    </row>
    <row r="16" spans="1:8" ht="13.50" thickBot="1" customHeight="1">
      <c r="A16" s="15">
        <v>2</v>
      </c>
      <c r="B16" s="15"/>
      <c r="C16" s="15"/>
      <c r="D16" s="15"/>
      <c r="E16" s="18" t="s">
        <v>28</v>
      </c>
      <c r="F16" s="18"/>
      <c r="G16" s="15"/>
      <c r="H16" s="15"/>
    </row>
    <row r="17" spans="1:8" ht="13.50" thickBot="1" customHeight="1">
      <c r="A17" s="1" t="s">
        <v>29</v>
      </c>
      <c r="B17" s="1"/>
      <c r="C17" s="10" t="s">
        <v>30</v>
      </c>
      <c r="D17" s="10"/>
      <c r="E17" s="1" t="s">
        <v>31</v>
      </c>
      <c r="F17" s="11">
        <v>1.688</v>
      </c>
      <c r="G17" s="12">
        <v>22.74</v>
      </c>
      <c r="H17" s="12">
        <f ca="1">ROUND(INDIRECT(ADDRESS(ROW()+(0), COLUMN()+(-2), 1))*INDIRECT(ADDRESS(ROW()+(0), COLUMN()+(-1), 1)), 2)</f>
        <v>38.39</v>
      </c>
    </row>
    <row r="18" spans="1:8" ht="13.50" thickBot="1" customHeight="1">
      <c r="A18" s="1" t="s">
        <v>32</v>
      </c>
      <c r="B18" s="1"/>
      <c r="C18" s="10" t="s">
        <v>33</v>
      </c>
      <c r="D18" s="10"/>
      <c r="E18" s="1" t="s">
        <v>34</v>
      </c>
      <c r="F18" s="13">
        <v>1.688</v>
      </c>
      <c r="G18" s="14">
        <v>20.98</v>
      </c>
      <c r="H18" s="14">
        <f ca="1">ROUND(INDIRECT(ADDRESS(ROW()+(0), COLUMN()+(-2), 1))*INDIRECT(ADDRESS(ROW()+(0), COLUMN()+(-1), 1)), 2)</f>
        <v>35.41</v>
      </c>
    </row>
    <row r="19" spans="1:8" ht="13.50" thickBot="1" customHeight="1">
      <c r="A19" s="15"/>
      <c r="B19" s="15"/>
      <c r="C19" s="15"/>
      <c r="D19" s="15"/>
      <c r="E19" s="15"/>
      <c r="F19" s="9" t="s">
        <v>35</v>
      </c>
      <c r="G19" s="9"/>
      <c r="H19" s="17">
        <f ca="1">ROUND(SUM(INDIRECT(ADDRESS(ROW()+(-1), COLUMN()+(0), 1)),INDIRECT(ADDRESS(ROW()+(-2), COLUMN()+(0), 1))), 2)</f>
        <v>73.8</v>
      </c>
    </row>
    <row r="20" spans="1:8" ht="13.50" thickBot="1" customHeight="1">
      <c r="A20" s="15">
        <v>3</v>
      </c>
      <c r="B20" s="15"/>
      <c r="C20" s="15"/>
      <c r="D20" s="15"/>
      <c r="E20" s="18" t="s">
        <v>36</v>
      </c>
      <c r="F20" s="18"/>
      <c r="G20" s="15"/>
      <c r="H20" s="15"/>
    </row>
    <row r="21" spans="1:8" ht="13.50" thickBot="1" customHeight="1">
      <c r="A21" s="19"/>
      <c r="B21" s="19"/>
      <c r="C21" s="20" t="s">
        <v>37</v>
      </c>
      <c r="D21" s="20"/>
      <c r="E21" s="19" t="s">
        <v>38</v>
      </c>
      <c r="F21" s="13">
        <v>2</v>
      </c>
      <c r="G21" s="14">
        <f ca="1">ROUND(SUM(INDIRECT(ADDRESS(ROW()+(-2), COLUMN()+(1), 1)),INDIRECT(ADDRESS(ROW()+(-6), COLUMN()+(1), 1))), 2)</f>
        <v>8183.26</v>
      </c>
      <c r="H21" s="14">
        <f ca="1">ROUND(INDIRECT(ADDRESS(ROW()+(0), COLUMN()+(-2), 1))*INDIRECT(ADDRESS(ROW()+(0), COLUMN()+(-1), 1))/100, 2)</f>
        <v>163.67</v>
      </c>
    </row>
    <row r="22" spans="1:8" ht="13.50" thickBot="1" customHeight="1">
      <c r="A22" s="21" t="s">
        <v>39</v>
      </c>
      <c r="B22" s="21"/>
      <c r="C22" s="22"/>
      <c r="D22" s="22"/>
      <c r="E22" s="23"/>
      <c r="F22" s="24" t="s">
        <v>40</v>
      </c>
      <c r="G22" s="25"/>
      <c r="H22" s="26">
        <f ca="1">ROUND(SUM(INDIRECT(ADDRESS(ROW()+(-1), COLUMN()+(0), 1)),INDIRECT(ADDRESS(ROW()+(-3), COLUMN()+(0), 1)),INDIRECT(ADDRESS(ROW()+(-7), COLUMN()+(0), 1))), 2)</f>
        <v>8346.93</v>
      </c>
    </row>
  </sheetData>
  <mergeCells count="39">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F15:G15"/>
    <mergeCell ref="A16:B16"/>
    <mergeCell ref="C16:D16"/>
    <mergeCell ref="E16:F16"/>
    <mergeCell ref="A17:B17"/>
    <mergeCell ref="C17:D17"/>
    <mergeCell ref="A18:B18"/>
    <mergeCell ref="C18:D18"/>
    <mergeCell ref="A19:B19"/>
    <mergeCell ref="C19:D19"/>
    <mergeCell ref="F19:G19"/>
    <mergeCell ref="A20:B20"/>
    <mergeCell ref="C20:D20"/>
    <mergeCell ref="E20:F20"/>
    <mergeCell ref="A21:B21"/>
    <mergeCell ref="C21:D21"/>
    <mergeCell ref="A22:E22"/>
    <mergeCell ref="F22:G22"/>
  </mergeCells>
  <pageMargins left="0.147638" right="0.147638" top="0.206693" bottom="0.206693" header="0.0" footer="0.0"/>
  <pageSetup paperSize="9" orientation="portrait"/>
  <rowBreaks count="0" manualBreakCount="0">
    </rowBreaks>
</worksheet>
</file>