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<sst xmlns="http://schemas.openxmlformats.org/spreadsheetml/2006/main" count="35" uniqueCount="35">
  <si>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</si>
  <si>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ZCM150</t>
  </si>
  <si>
    <t xml:space="preserve">Ud</t>
  </si>
  <si>
    <t xml:space="preserve">Unidad exterior de aire acondicionado, sistema aire-aire multi-split.</t>
  </si>
  <si>
    <r>
      <rPr>
        <sz val="8.25"/>
        <color rgb="FF000000"/>
        <rFont val="Arial"/>
        <family val="2"/>
      </rPr>
      <t xml:space="preserve">Rehabilitación energética de edificio mediante la colocación, en sustitución de equipo existente, de unidad exterior de aire acondicionado, sistema aire-aire multi-split, gama Sky Air, serie Alpha, modelo RZAG100NV1 "DAIKIN", para gas R-32, potencia frigorífica nominal 10 kW (temperatura de bulbo seco del aire interior 27°C, temperatura de bulbo húmedo del aire interior 19°C, temperatura de bulbo seco del aire exterior 35°C), potencia calorífica nominal 11,2 kW (temperatura de bulbo seco del aire interior 20°C, temperatura de bulbo seco del aire exterior 7°C, temperatura de bulbo húmedo del aire exterior 6°C), compresor swing, alimentación monofásica (230V/50Hz), caudal de aire en refrigeración 67 m³/min, caudal de aire en calefacción 82 m³/min, presión sonora en refrigeración 47 dBA, presión sonora en calefacción 50 dBA, potencia sonora 66 dBA, dimensiones 870x1100x460 mm, peso 85 kg, longitud máxima de tubería 85 m, diferencia máxima de altura entre la unidad exterior y la unidad interior 30 m. Incluso elementos antivibratorios de suelo.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</si>
  <si>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</si>
  <si>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</si>
  <si>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</si>
  <si>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</si>
  <si>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</si>
  <si>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</si>
  <si>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</si>
  <si>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mt42dai048b</t>
  </si>
  <si>
    <t xml:space="preserve">Ud</t>
  </si>
  <si>
    <t xml:space="preserve">Unidad exterior de aire acondicionado, sistema aire-aire multi-split, gama Sky Air, serie Alpha, modelo RZAG100NV1 "DAIKIN", para gas R-32, potencia frigorífica nominal 10 kW (temperatura de bulbo seco del aire interior 27°C, temperatura de bulbo húmedo del aire interior 19°C, temperatura de bulbo seco del aire exterior 35°C), potencia calorífica nominal 11,2 kW (temperatura de bulbo seco del aire interior 20°C, temperatura de bulbo seco del aire exterior 7°C, temperatura de bulbo húmedo del aire exterior 6°C), compresor swing, alimentación monofásica (230V/50Hz), caudal de aire en refrigeración 67 m³/min, caudal de aire en calefacción 82 m³/min, presión sonora en refrigeración 47 dBA, presión sonora en calefacción 50 dBA, potencia sonora 66 dBA, dimensiones 870x1100x460 mm, peso 85 kg, longitud máxima de tubería 85 m, diferencia máxima de altura entre la unidad exterior y la unidad interior 30 m.</t>
  </si>
  <si>
    <t xml:space="preserve">mt42dai613a</t>
  </si>
  <si>
    <t xml:space="preserve">Ud</t>
  </si>
  <si>
    <t xml:space="preserve">Kit de distribución de tuberías, para la línea frigorífica de líquido y de gas, modelo KHRQ22M20TA "DAIKIN".</t>
  </si>
  <si>
    <t xml:space="preserve">mt42www080</t>
  </si>
  <si>
    <t xml:space="preserve">Ud</t>
  </si>
  <si>
    <t xml:space="preserve">Kit de amortiguadores antivibración de suelo, formado por cuatro amortiguadores de caucho, con sus tornillos, tuercas y arandelas correspondientes.</t>
  </si>
  <si>
    <t xml:space="preserve">Subtotal materiales:</t>
  </si>
  <si>
    <t xml:space="preserve">Mano de obra</t>
  </si>
  <si>
    <t xml:space="preserve">mo005</t>
  </si>
  <si>
    <t xml:space="preserve">h</t>
  </si>
  <si>
    <t xml:space="preserve">Oficial 1ª instalador de climatización.</t>
  </si>
  <si>
    <t xml:space="preserve">mo104</t>
  </si>
  <si>
    <t xml:space="preserve">h</t>
  </si>
  <si>
    <t xml:space="preserve">Ayudante instalador de climatización.</t>
  </si>
  <si>
    <t xml:space="preserve">Subtotal mano de obra:</t>
  </si>
  <si>
    <t xml:space="preserve">Costes directos complementarios</t>
  </si>
  <si>
    <t xml:space="preserve">%</t>
  </si>
  <si>
    <t xml:space="preserve">Costes directos complementarios</t>
  </si>
  <si>
    <t xml:space="preserve">Coste de mantenimiento decenal: 2.047,75€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</si>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</sst>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76" customWidth="1"/>
    <col min="3" max="3" width="1.36" customWidth="1"/>
    <col min="4" max="4" width="6.29" customWidth="1"/>
    <col min="5" max="5" width="71.06"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29.00" thickBot="1" customHeight="1">
      <c r="A10" s="1" t="s">
        <v>12</v>
      </c>
      <c r="B10" s="1"/>
      <c r="C10" s="10" t="s">
        <v>13</v>
      </c>
      <c r="D10" s="10"/>
      <c r="E10" s="1" t="s">
        <v>14</v>
      </c>
      <c r="F10" s="11">
        <v>1</v>
      </c>
      <c r="G10" s="12">
        <v>3711</v>
      </c>
      <c r="H10" s="12">
        <f ca="1">ROUND(INDIRECT(ADDRESS(ROW()+(0), COLUMN()+(-2), 1))*INDIRECT(ADDRESS(ROW()+(0), COLUMN()+(-1), 1)), 2)</f>
        <v>3711</v>
      </c>
    </row>
    <row r="11" spans="1:8" ht="24.00" thickBot="1" customHeight="1">
      <c r="A11" s="1" t="s">
        <v>15</v>
      </c>
      <c r="B11" s="1"/>
      <c r="C11" s="10" t="s">
        <v>16</v>
      </c>
      <c r="D11" s="10"/>
      <c r="E11" s="1" t="s">
        <v>17</v>
      </c>
      <c r="F11" s="11">
        <v>1</v>
      </c>
      <c r="G11" s="12">
        <v>184</v>
      </c>
      <c r="H11" s="12">
        <f ca="1">ROUND(INDIRECT(ADDRESS(ROW()+(0), COLUMN()+(-2), 1))*INDIRECT(ADDRESS(ROW()+(0), COLUMN()+(-1), 1)), 2)</f>
        <v>184</v>
      </c>
    </row>
    <row r="12" spans="1:8" ht="24.00" thickBot="1" customHeight="1">
      <c r="A12" s="1" t="s">
        <v>18</v>
      </c>
      <c r="B12" s="1"/>
      <c r="C12" s="10" t="s">
        <v>19</v>
      </c>
      <c r="D12" s="10"/>
      <c r="E12" s="1" t="s">
        <v>20</v>
      </c>
      <c r="F12" s="13">
        <v>1</v>
      </c>
      <c r="G12" s="14">
        <v>8</v>
      </c>
      <c r="H12" s="14">
        <f ca="1">ROUND(INDIRECT(ADDRESS(ROW()+(0), COLUMN()+(-2), 1))*INDIRECT(ADDRESS(ROW()+(0), COLUMN()+(-1), 1)), 2)</f>
        <v>8</v>
      </c>
    </row>
    <row r="13" spans="1:8" ht="13.50" thickBot="1" customHeight="1">
      <c r="A13" s="15"/>
      <c r="B13" s="15"/>
      <c r="C13" s="15"/>
      <c r="D13" s="15"/>
      <c r="E13" s="15"/>
      <c r="F13" s="9" t="s">
        <v>21</v>
      </c>
      <c r="G13" s="9"/>
      <c r="H13" s="17">
        <f ca="1">ROUND(SUM(INDIRECT(ADDRESS(ROW()+(-1), COLUMN()+(0), 1)),INDIRECT(ADDRESS(ROW()+(-2), COLUMN()+(0), 1)),INDIRECT(ADDRESS(ROW()+(-3), COLUMN()+(0), 1))), 2)</f>
        <v>3903</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1.073</v>
      </c>
      <c r="G15" s="12">
        <v>23.74</v>
      </c>
      <c r="H15" s="12">
        <f ca="1">ROUND(INDIRECT(ADDRESS(ROW()+(0), COLUMN()+(-2), 1))*INDIRECT(ADDRESS(ROW()+(0), COLUMN()+(-1), 1)), 2)</f>
        <v>25.47</v>
      </c>
    </row>
    <row r="16" spans="1:8" ht="13.50" thickBot="1" customHeight="1">
      <c r="A16" s="1" t="s">
        <v>26</v>
      </c>
      <c r="B16" s="1"/>
      <c r="C16" s="10" t="s">
        <v>27</v>
      </c>
      <c r="D16" s="10"/>
      <c r="E16" s="1" t="s">
        <v>28</v>
      </c>
      <c r="F16" s="13">
        <v>1.073</v>
      </c>
      <c r="G16" s="14">
        <v>21.9</v>
      </c>
      <c r="H16" s="14">
        <f ca="1">ROUND(INDIRECT(ADDRESS(ROW()+(0), COLUMN()+(-2), 1))*INDIRECT(ADDRESS(ROW()+(0), COLUMN()+(-1), 1)), 2)</f>
        <v>23.5</v>
      </c>
    </row>
    <row r="17" spans="1:8" ht="13.50" thickBot="1" customHeight="1">
      <c r="A17" s="15"/>
      <c r="B17" s="15"/>
      <c r="C17" s="15"/>
      <c r="D17" s="15"/>
      <c r="E17" s="15"/>
      <c r="F17" s="9" t="s">
        <v>29</v>
      </c>
      <c r="G17" s="9"/>
      <c r="H17" s="17">
        <f ca="1">ROUND(SUM(INDIRECT(ADDRESS(ROW()+(-1), COLUMN()+(0), 1)),INDIRECT(ADDRESS(ROW()+(-2), COLUMN()+(0), 1))), 2)</f>
        <v>48.97</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3951.97</v>
      </c>
      <c r="H19" s="14">
        <f ca="1">ROUND(INDIRECT(ADDRESS(ROW()+(0), COLUMN()+(-2), 1))*INDIRECT(ADDRESS(ROW()+(0), COLUMN()+(-1), 1))/100, 2)</f>
        <v>79.04</v>
      </c>
    </row>
    <row r="20" spans="1:8" ht="13.50" thickBot="1" customHeight="1">
      <c r="A20" s="21" t="s">
        <v>33</v>
      </c>
      <c r="B20" s="21"/>
      <c r="C20" s="22"/>
      <c r="D20" s="22"/>
      <c r="E20" s="23"/>
      <c r="F20" s="24" t="s">
        <v>34</v>
      </c>
      <c r="G20" s="25"/>
      <c r="H20" s="26">
        <f ca="1">ROUND(SUM(INDIRECT(ADDRESS(ROW()+(-1), COLUMN()+(0), 1)),INDIRECT(ADDRESS(ROW()+(-3), COLUMN()+(0), 1)),INDIRECT(ADDRESS(ROW()+(-7), COLUMN()+(0), 1))), 2)</f>
        <v>4031.01</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